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7715" windowHeight="6210"/>
  </bookViews>
  <sheets>
    <sheet name="Speed vs Energieverbrauch" sheetId="1" r:id="rId1"/>
    <sheet name="Ladekosten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G14" i="2"/>
  <c r="F14"/>
  <c r="G13"/>
  <c r="F13"/>
  <c r="C8"/>
  <c r="E3" i="1"/>
  <c r="E4"/>
  <c r="E5"/>
  <c r="E6"/>
  <c r="E7"/>
  <c r="E8"/>
  <c r="E9"/>
  <c r="E10"/>
  <c r="E11"/>
  <c r="E12"/>
  <c r="E13"/>
  <c r="E2"/>
  <c r="E6" i="2"/>
  <c r="C6"/>
  <c r="E5"/>
  <c r="C5"/>
  <c r="E4"/>
  <c r="C4"/>
  <c r="E3"/>
  <c r="C3"/>
  <c r="D3" i="1"/>
  <c r="D4"/>
  <c r="D5"/>
  <c r="D6"/>
  <c r="D7"/>
  <c r="D8"/>
  <c r="D9"/>
  <c r="D10"/>
  <c r="D11"/>
  <c r="D12"/>
  <c r="D13"/>
  <c r="D2"/>
</calcChain>
</file>

<file path=xl/sharedStrings.xml><?xml version="1.0" encoding="utf-8"?>
<sst xmlns="http://schemas.openxmlformats.org/spreadsheetml/2006/main" count="42" uniqueCount="30">
  <si>
    <t>Spped [km/h]</t>
  </si>
  <si>
    <t>SR DB [kWh/100km]</t>
  </si>
  <si>
    <t>DB Reichweite</t>
  </si>
  <si>
    <t>CGE Reichweite</t>
  </si>
  <si>
    <t>Zero, Inc.</t>
  </si>
  <si>
    <t>DS CGE [kWh/100km] geschätzt</t>
  </si>
  <si>
    <t>EON</t>
  </si>
  <si>
    <t>Anbieter</t>
  </si>
  <si>
    <t>Kosten direkt €/kWh</t>
  </si>
  <si>
    <t>Kosten Roaming €/kWh</t>
  </si>
  <si>
    <t>4h Zeittarif Schuko</t>
  </si>
  <si>
    <t>4h Zeitarif Typ 2</t>
  </si>
  <si>
    <t>TIWAG</t>
  </si>
  <si>
    <t>11 kWh charge</t>
  </si>
  <si>
    <t>11 kWh</t>
  </si>
  <si>
    <t>Vattenfall</t>
  </si>
  <si>
    <t>EnBW Elektronauten 25€</t>
  </si>
  <si>
    <t>Zwickau+RWE</t>
  </si>
  <si>
    <t>Lebensland Kärnten</t>
  </si>
  <si>
    <t>Smatrics</t>
  </si>
  <si>
    <t>Plugsurfing</t>
  </si>
  <si>
    <t>The New Motion</t>
  </si>
  <si>
    <t>ja</t>
  </si>
  <si>
    <t>nein</t>
  </si>
  <si>
    <t>Ladenetz SWRO</t>
  </si>
  <si>
    <t>Zeittarife</t>
  </si>
  <si>
    <t>Arbeitstarife</t>
  </si>
  <si>
    <t>Due Energy Italien 100 kWh</t>
  </si>
  <si>
    <t>E-Wald max 11 kW</t>
  </si>
  <si>
    <t>E-Wald max 22 kW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</si>
</sst>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/>
    <xf numFmtId="0" fontId="1" fillId="0" borderId="0" xfId="0" applyFont="1"/>
    <xf numFmtId="164" fontId="0" fillId="0" borderId="0" xfId="0" applyNumberFormat="1"/>
    <xf numFmtId="0" fontId="2" fillId="0" borderId="0" xfId="0" applyFont="1"/>
    <xf numFmtId="0" fontId="2" fillId="0" borderId="0" xfId="0" applyFont="1" applyAlignment="1">
      <alignment wrapText="1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scatterChart>
        <c:scatterStyle val="lineMarker"/>
        <c:ser>
          <c:idx val="0"/>
          <c:order val="1"/>
          <c:tx>
            <c:v>Reichweite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'Speed vs Energieverbrauch'!$A$2:$A$13</c:f>
              <c:numCache>
                <c:formatCode>General</c:formatCode>
                <c:ptCount val="12"/>
                <c:pt idx="0">
                  <c:v>30</c:v>
                </c:pt>
                <c:pt idx="1">
                  <c:v>40</c:v>
                </c:pt>
                <c:pt idx="2">
                  <c:v>50</c:v>
                </c:pt>
                <c:pt idx="3">
                  <c:v>60</c:v>
                </c:pt>
                <c:pt idx="4">
                  <c:v>70</c:v>
                </c:pt>
                <c:pt idx="5">
                  <c:v>80</c:v>
                </c:pt>
                <c:pt idx="6">
                  <c:v>90</c:v>
                </c:pt>
                <c:pt idx="7">
                  <c:v>100</c:v>
                </c:pt>
                <c:pt idx="8">
                  <c:v>110</c:v>
                </c:pt>
                <c:pt idx="9">
                  <c:v>120</c:v>
                </c:pt>
                <c:pt idx="10">
                  <c:v>130</c:v>
                </c:pt>
                <c:pt idx="11">
                  <c:v>140</c:v>
                </c:pt>
              </c:numCache>
            </c:numRef>
          </c:xVal>
          <c:yVal>
            <c:numRef>
              <c:f>'Speed vs Energieverbrauch'!$E$2:$E$13</c:f>
              <c:numCache>
                <c:formatCode>0</c:formatCode>
                <c:ptCount val="12"/>
                <c:pt idx="0">
                  <c:v>316.1764705882353</c:v>
                </c:pt>
                <c:pt idx="1">
                  <c:v>255.95238095238093</c:v>
                </c:pt>
                <c:pt idx="2">
                  <c:v>223.95833333333334</c:v>
                </c:pt>
                <c:pt idx="3">
                  <c:v>191.96428571428572</c:v>
                </c:pt>
                <c:pt idx="4">
                  <c:v>173.38709677419354</c:v>
                </c:pt>
                <c:pt idx="5">
                  <c:v>151.40845070422534</c:v>
                </c:pt>
                <c:pt idx="6">
                  <c:v>131.09756097560975</c:v>
                </c:pt>
                <c:pt idx="7">
                  <c:v>109.69387755102041</c:v>
                </c:pt>
                <c:pt idx="8">
                  <c:v>97.727272727272734</c:v>
                </c:pt>
                <c:pt idx="9">
                  <c:v>82.692307692307693</c:v>
                </c:pt>
                <c:pt idx="10">
                  <c:v>67.1875</c:v>
                </c:pt>
                <c:pt idx="11">
                  <c:v>53.75</c:v>
                </c:pt>
              </c:numCache>
            </c:numRef>
          </c:yVal>
        </c:ser>
        <c:axId val="72522368"/>
        <c:axId val="72520448"/>
      </c:scatterChart>
      <c:scatterChart>
        <c:scatterStyle val="lineMarker"/>
        <c:ser>
          <c:idx val="1"/>
          <c:order val="0"/>
          <c:tx>
            <c:v>Leistung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'Speed vs Energieverbrauch'!$A$2:$A$13</c:f>
              <c:numCache>
                <c:formatCode>General</c:formatCode>
                <c:ptCount val="12"/>
                <c:pt idx="0">
                  <c:v>30</c:v>
                </c:pt>
                <c:pt idx="1">
                  <c:v>40</c:v>
                </c:pt>
                <c:pt idx="2">
                  <c:v>50</c:v>
                </c:pt>
                <c:pt idx="3">
                  <c:v>60</c:v>
                </c:pt>
                <c:pt idx="4">
                  <c:v>70</c:v>
                </c:pt>
                <c:pt idx="5">
                  <c:v>80</c:v>
                </c:pt>
                <c:pt idx="6">
                  <c:v>90</c:v>
                </c:pt>
                <c:pt idx="7">
                  <c:v>100</c:v>
                </c:pt>
                <c:pt idx="8">
                  <c:v>110</c:v>
                </c:pt>
                <c:pt idx="9">
                  <c:v>120</c:v>
                </c:pt>
                <c:pt idx="10">
                  <c:v>130</c:v>
                </c:pt>
                <c:pt idx="11">
                  <c:v>140</c:v>
                </c:pt>
              </c:numCache>
            </c:numRef>
          </c:xVal>
          <c:yVal>
            <c:numRef>
              <c:f>'Speed vs Energieverbrauch'!$C$2:$C$13</c:f>
              <c:numCache>
                <c:formatCode>General</c:formatCode>
                <c:ptCount val="12"/>
                <c:pt idx="0">
                  <c:v>3.4</c:v>
                </c:pt>
                <c:pt idx="1">
                  <c:v>4.2</c:v>
                </c:pt>
                <c:pt idx="2">
                  <c:v>4.8</c:v>
                </c:pt>
                <c:pt idx="3">
                  <c:v>5.6</c:v>
                </c:pt>
                <c:pt idx="4">
                  <c:v>6.2</c:v>
                </c:pt>
                <c:pt idx="5">
                  <c:v>7.1</c:v>
                </c:pt>
                <c:pt idx="6">
                  <c:v>8.1999999999999993</c:v>
                </c:pt>
                <c:pt idx="7">
                  <c:v>9.8000000000000007</c:v>
                </c:pt>
                <c:pt idx="8">
                  <c:v>11</c:v>
                </c:pt>
                <c:pt idx="9">
                  <c:v>13</c:v>
                </c:pt>
                <c:pt idx="10">
                  <c:v>16</c:v>
                </c:pt>
                <c:pt idx="11">
                  <c:v>20</c:v>
                </c:pt>
              </c:numCache>
            </c:numRef>
          </c:yVal>
        </c:ser>
        <c:axId val="72526464"/>
        <c:axId val="72524544"/>
      </c:scatterChart>
      <c:valAx>
        <c:axId val="72520448"/>
        <c:scaling>
          <c:orientation val="minMax"/>
          <c:max val="350"/>
          <c:min val="0"/>
        </c:scaling>
        <c:axPos val="r"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/>
                  <a:t>Reichweite [km]</a:t>
                </a:r>
              </a:p>
            </c:rich>
          </c:tx>
          <c:layout/>
        </c:title>
        <c:numFmt formatCode="0" sourceLinked="1"/>
        <c:tickLblPos val="nextTo"/>
        <c:crossAx val="72522368"/>
        <c:crosses val="max"/>
        <c:crossBetween val="midCat"/>
        <c:majorUnit val="50"/>
        <c:minorUnit val="25"/>
      </c:valAx>
      <c:valAx>
        <c:axId val="72522368"/>
        <c:scaling>
          <c:orientation val="minMax"/>
          <c:max val="150"/>
          <c:min val="2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Geschwindigkeit [km/h]</a:t>
                </a:r>
              </a:p>
            </c:rich>
          </c:tx>
          <c:layout/>
        </c:title>
        <c:numFmt formatCode="General" sourceLinked="1"/>
        <c:tickLblPos val="nextTo"/>
        <c:crossAx val="72520448"/>
        <c:crosses val="autoZero"/>
        <c:crossBetween val="midCat"/>
        <c:majorUnit val="10"/>
        <c:minorUnit val="10"/>
      </c:valAx>
      <c:valAx>
        <c:axId val="72524544"/>
        <c:scaling>
          <c:orientation val="minMax"/>
          <c:max val="21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/>
                  <a:t>Leistung</a:t>
                </a:r>
                <a:r>
                  <a:rPr lang="de-DE" baseline="0"/>
                  <a:t> [kW]</a:t>
                </a:r>
                <a:endParaRPr lang="de-DE"/>
              </a:p>
            </c:rich>
          </c:tx>
          <c:layout/>
        </c:title>
        <c:numFmt formatCode="General" sourceLinked="1"/>
        <c:tickLblPos val="nextTo"/>
        <c:crossAx val="72526464"/>
        <c:crosses val="autoZero"/>
        <c:crossBetween val="midCat"/>
        <c:majorUnit val="3"/>
        <c:minorUnit val="1"/>
      </c:valAx>
      <c:valAx>
        <c:axId val="72526464"/>
        <c:scaling>
          <c:orientation val="minMax"/>
        </c:scaling>
        <c:delete val="1"/>
        <c:axPos val="b"/>
        <c:numFmt formatCode="General" sourceLinked="1"/>
        <c:tickLblPos val="none"/>
        <c:crossAx val="7252454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42811882889638797"/>
          <c:y val="0.18345292923290249"/>
          <c:w val="0.14867063492063487"/>
          <c:h val="0.11372901500519986"/>
        </c:manualLayout>
      </c:layout>
      <c:overlay val="1"/>
      <c:spPr>
        <a:solidFill>
          <a:schemeClr val="bg1">
            <a:alpha val="62000"/>
          </a:schemeClr>
        </a:solidFill>
      </c:spPr>
    </c:legend>
    <c:plotVisOnly val="1"/>
  </c:chart>
  <c:printSettings>
    <c:headerFooter/>
    <c:pageMargins b="0.78740157499999996" l="0.70000000000000051" r="0.70000000000000051" t="0.7874015749999999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47625</xdr:colOff>
      <xdr:row>0</xdr:row>
      <xdr:rowOff>523875</xdr:rowOff>
    </xdr:from>
    <xdr:to>
      <xdr:col>16</xdr:col>
      <xdr:colOff>352425</xdr:colOff>
      <xdr:row>18</xdr:row>
      <xdr:rowOff>180975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>
      <selection activeCell="G9" sqref="G9"/>
    </sheetView>
  </sheetViews>
  <sheetFormatPr baseColWidth="10" defaultRowHeight="15"/>
  <cols>
    <col min="1" max="1" width="7.42578125" customWidth="1"/>
    <col min="2" max="2" width="6.85546875" hidden="1" customWidth="1"/>
    <col min="3" max="3" width="7.140625" customWidth="1"/>
    <col min="4" max="4" width="0" hidden="1" customWidth="1"/>
  </cols>
  <sheetData>
    <row r="1" spans="1:6" s="1" customFormat="1" ht="90">
      <c r="A1" s="1" t="s">
        <v>0</v>
      </c>
      <c r="B1" s="1" t="s">
        <v>1</v>
      </c>
      <c r="C1" s="1" t="s">
        <v>5</v>
      </c>
      <c r="D1" s="1" t="s">
        <v>2</v>
      </c>
      <c r="E1" s="1" t="s">
        <v>3</v>
      </c>
      <c r="F1" s="1" t="s">
        <v>4</v>
      </c>
    </row>
    <row r="2" spans="1:6">
      <c r="A2">
        <v>30</v>
      </c>
      <c r="B2">
        <v>2.7</v>
      </c>
      <c r="C2" s="3">
        <v>3.4</v>
      </c>
      <c r="D2" s="2">
        <f>11.5/B2*100</f>
        <v>425.92592592592587</v>
      </c>
      <c r="E2" s="2">
        <f>10.75/C2*100</f>
        <v>316.1764705882353</v>
      </c>
    </row>
    <row r="3" spans="1:6">
      <c r="A3">
        <v>40</v>
      </c>
      <c r="B3">
        <v>3.3</v>
      </c>
      <c r="C3" s="3">
        <v>4.2</v>
      </c>
      <c r="D3" s="2">
        <f t="shared" ref="D3:D13" si="0">11.5/B3*100</f>
        <v>348.4848484848485</v>
      </c>
      <c r="E3" s="2">
        <f t="shared" ref="E3:E13" si="1">10.75/C3*100</f>
        <v>255.95238095238093</v>
      </c>
    </row>
    <row r="4" spans="1:6">
      <c r="A4">
        <v>50</v>
      </c>
      <c r="B4">
        <v>3.9</v>
      </c>
      <c r="C4" s="3">
        <v>4.8</v>
      </c>
      <c r="D4" s="2">
        <f t="shared" si="0"/>
        <v>294.87179487179492</v>
      </c>
      <c r="E4" s="2">
        <f t="shared" si="1"/>
        <v>223.95833333333334</v>
      </c>
      <c r="F4">
        <v>224</v>
      </c>
    </row>
    <row r="5" spans="1:6">
      <c r="A5">
        <v>60</v>
      </c>
      <c r="B5">
        <v>4.7</v>
      </c>
      <c r="C5" s="3">
        <v>5.6</v>
      </c>
      <c r="D5" s="2">
        <f t="shared" si="0"/>
        <v>244.68085106382978</v>
      </c>
      <c r="E5" s="2">
        <f t="shared" si="1"/>
        <v>191.96428571428572</v>
      </c>
    </row>
    <row r="6" spans="1:6">
      <c r="A6">
        <v>70</v>
      </c>
      <c r="B6">
        <v>5.7</v>
      </c>
      <c r="C6" s="3">
        <v>6.2</v>
      </c>
      <c r="D6" s="2">
        <f t="shared" si="0"/>
        <v>201.75438596491227</v>
      </c>
      <c r="E6" s="2">
        <f t="shared" si="1"/>
        <v>173.38709677419354</v>
      </c>
    </row>
    <row r="7" spans="1:6">
      <c r="A7">
        <v>80</v>
      </c>
      <c r="B7">
        <v>6.8</v>
      </c>
      <c r="C7" s="3">
        <v>7.1</v>
      </c>
      <c r="D7" s="2">
        <f t="shared" si="0"/>
        <v>169.11764705882354</v>
      </c>
      <c r="E7" s="2">
        <f t="shared" si="1"/>
        <v>151.40845070422534</v>
      </c>
    </row>
    <row r="8" spans="1:6">
      <c r="A8">
        <v>90</v>
      </c>
      <c r="B8">
        <v>8.1999999999999993</v>
      </c>
      <c r="C8" s="3">
        <v>8.1999999999999993</v>
      </c>
      <c r="D8" s="2">
        <f t="shared" si="0"/>
        <v>140.2439024390244</v>
      </c>
      <c r="E8" s="2">
        <f t="shared" si="1"/>
        <v>131.09756097560975</v>
      </c>
      <c r="F8">
        <v>135</v>
      </c>
    </row>
    <row r="9" spans="1:6">
      <c r="A9">
        <v>100</v>
      </c>
      <c r="B9">
        <v>9.8000000000000007</v>
      </c>
      <c r="C9" s="3">
        <v>9.8000000000000007</v>
      </c>
      <c r="D9" s="2">
        <f t="shared" si="0"/>
        <v>117.3469387755102</v>
      </c>
      <c r="E9" s="2">
        <f t="shared" si="1"/>
        <v>109.69387755102041</v>
      </c>
    </row>
    <row r="10" spans="1:6">
      <c r="A10">
        <v>110</v>
      </c>
      <c r="B10">
        <v>11.7</v>
      </c>
      <c r="C10" s="3">
        <v>11</v>
      </c>
      <c r="D10" s="2">
        <f t="shared" si="0"/>
        <v>98.290598290598297</v>
      </c>
      <c r="E10" s="2">
        <f t="shared" si="1"/>
        <v>97.727272727272734</v>
      </c>
      <c r="F10">
        <v>108</v>
      </c>
    </row>
    <row r="11" spans="1:6">
      <c r="A11">
        <v>120</v>
      </c>
      <c r="B11">
        <v>14.1</v>
      </c>
      <c r="C11" s="3">
        <v>13</v>
      </c>
      <c r="D11" s="2">
        <f t="shared" si="0"/>
        <v>81.560283687943269</v>
      </c>
      <c r="E11" s="2">
        <f t="shared" si="1"/>
        <v>82.692307692307693</v>
      </c>
    </row>
    <row r="12" spans="1:6">
      <c r="A12">
        <v>130</v>
      </c>
      <c r="B12">
        <v>16.899999999999999</v>
      </c>
      <c r="C12" s="3">
        <v>16</v>
      </c>
      <c r="D12" s="2">
        <f t="shared" si="0"/>
        <v>68.047337278106511</v>
      </c>
      <c r="E12" s="2">
        <f t="shared" si="1"/>
        <v>67.1875</v>
      </c>
    </row>
    <row r="13" spans="1:6">
      <c r="A13">
        <v>140</v>
      </c>
      <c r="B13">
        <v>20.3</v>
      </c>
      <c r="C13" s="3">
        <v>20</v>
      </c>
      <c r="D13" s="2">
        <f t="shared" si="0"/>
        <v>56.650246305418719</v>
      </c>
      <c r="E13" s="2">
        <f t="shared" si="1"/>
        <v>53.75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zoomScale="85" zoomScaleNormal="85" workbookViewId="0">
      <selection activeCell="H15" sqref="H15"/>
    </sheetView>
  </sheetViews>
  <sheetFormatPr baseColWidth="10" defaultRowHeight="15"/>
  <cols>
    <col min="1" max="1" width="23.28515625" customWidth="1"/>
    <col min="4" max="4" width="0" hidden="1" customWidth="1"/>
    <col min="5" max="5" width="11.42578125" hidden="1" customWidth="1"/>
  </cols>
  <sheetData>
    <row r="1" spans="1:9" s="1" customFormat="1" ht="45">
      <c r="A1" s="6" t="s">
        <v>7</v>
      </c>
      <c r="B1" s="6" t="s">
        <v>8</v>
      </c>
      <c r="C1" s="6" t="s">
        <v>13</v>
      </c>
      <c r="D1" s="6" t="s">
        <v>9</v>
      </c>
      <c r="E1" s="6" t="s">
        <v>14</v>
      </c>
      <c r="F1" s="6" t="s">
        <v>10</v>
      </c>
      <c r="G1" s="6" t="s">
        <v>11</v>
      </c>
      <c r="H1" s="6" t="s">
        <v>21</v>
      </c>
      <c r="I1" s="6" t="s">
        <v>20</v>
      </c>
    </row>
    <row r="2" spans="1:9" s="1" customFormat="1">
      <c r="A2" s="6" t="s">
        <v>26</v>
      </c>
      <c r="B2" s="6"/>
      <c r="C2" s="6"/>
      <c r="D2" s="6"/>
      <c r="E2" s="6"/>
      <c r="F2" s="6"/>
      <c r="G2" s="6"/>
      <c r="H2" s="6"/>
      <c r="I2" s="6"/>
    </row>
    <row r="3" spans="1:9">
      <c r="A3" t="s">
        <v>6</v>
      </c>
      <c r="B3" s="4">
        <v>0</v>
      </c>
      <c r="C3" s="4">
        <f>11*B3</f>
        <v>0</v>
      </c>
      <c r="D3" s="4">
        <v>0</v>
      </c>
      <c r="E3" s="4">
        <f>11*D3</f>
        <v>0</v>
      </c>
      <c r="F3" s="4"/>
      <c r="G3" s="4"/>
      <c r="H3" t="s">
        <v>22</v>
      </c>
    </row>
    <row r="4" spans="1:9">
      <c r="A4" t="s">
        <v>15</v>
      </c>
      <c r="B4" s="4">
        <v>0.3</v>
      </c>
      <c r="C4" s="4">
        <f t="shared" ref="C4:E5" si="0">11*B4</f>
        <v>3.3</v>
      </c>
      <c r="D4" s="4">
        <v>0.3</v>
      </c>
      <c r="E4" s="4">
        <f t="shared" si="0"/>
        <v>3.3</v>
      </c>
      <c r="F4" s="4"/>
      <c r="G4" s="4"/>
      <c r="H4" t="s">
        <v>23</v>
      </c>
    </row>
    <row r="5" spans="1:9">
      <c r="A5" t="s">
        <v>17</v>
      </c>
      <c r="B5" s="4">
        <v>0.2777</v>
      </c>
      <c r="C5" s="4">
        <f t="shared" si="0"/>
        <v>3.0547</v>
      </c>
      <c r="D5" s="4">
        <v>0.2777</v>
      </c>
      <c r="E5" s="4">
        <f t="shared" si="0"/>
        <v>3.0547</v>
      </c>
      <c r="F5" s="4"/>
      <c r="G5" s="4"/>
      <c r="H5" t="s">
        <v>23</v>
      </c>
    </row>
    <row r="6" spans="1:9">
      <c r="A6" t="s">
        <v>18</v>
      </c>
      <c r="B6" s="4">
        <v>0</v>
      </c>
      <c r="C6" s="4">
        <f>11*B6</f>
        <v>0</v>
      </c>
      <c r="D6" s="4">
        <v>0</v>
      </c>
      <c r="E6" s="4">
        <f>11*D6</f>
        <v>0</v>
      </c>
      <c r="F6" s="4"/>
      <c r="G6" s="4"/>
      <c r="H6" t="s">
        <v>23</v>
      </c>
    </row>
    <row r="7" spans="1:9">
      <c r="A7" t="s">
        <v>24</v>
      </c>
      <c r="B7" s="4">
        <v>0</v>
      </c>
      <c r="C7" s="4">
        <v>0</v>
      </c>
      <c r="D7" s="4">
        <v>0</v>
      </c>
      <c r="E7" s="4">
        <v>0</v>
      </c>
      <c r="F7" s="4"/>
      <c r="G7" s="4"/>
      <c r="H7" t="s">
        <v>22</v>
      </c>
    </row>
    <row r="8" spans="1:9">
      <c r="A8" t="s">
        <v>27</v>
      </c>
      <c r="B8" s="4">
        <v>0.49</v>
      </c>
      <c r="C8" s="4">
        <f t="shared" ref="C8" si="1">11*B8</f>
        <v>5.39</v>
      </c>
      <c r="D8" s="4"/>
      <c r="E8" s="4"/>
      <c r="F8" s="4"/>
      <c r="G8" s="4"/>
      <c r="H8" t="s">
        <v>23</v>
      </c>
    </row>
    <row r="9" spans="1:9">
      <c r="A9" s="5" t="s">
        <v>25</v>
      </c>
      <c r="B9" s="4"/>
      <c r="C9" s="4"/>
      <c r="D9" s="4"/>
      <c r="E9" s="4"/>
      <c r="F9" s="4"/>
      <c r="G9" s="4"/>
    </row>
    <row r="10" spans="1:9">
      <c r="A10" t="s">
        <v>12</v>
      </c>
      <c r="B10" s="4"/>
      <c r="C10" s="4"/>
      <c r="D10" s="4"/>
      <c r="E10" s="4"/>
      <c r="F10" s="4">
        <v>4</v>
      </c>
      <c r="G10" s="4">
        <v>15.6</v>
      </c>
      <c r="H10" t="s">
        <v>23</v>
      </c>
    </row>
    <row r="11" spans="1:9">
      <c r="A11" t="s">
        <v>16</v>
      </c>
      <c r="B11" s="4"/>
      <c r="C11" s="4"/>
      <c r="D11" s="4"/>
      <c r="E11" s="4"/>
      <c r="F11" s="4">
        <v>6</v>
      </c>
      <c r="G11" s="4">
        <v>20</v>
      </c>
      <c r="H11" t="s">
        <v>23</v>
      </c>
      <c r="I11" t="s">
        <v>22</v>
      </c>
    </row>
    <row r="12" spans="1:9">
      <c r="A12" t="s">
        <v>19</v>
      </c>
      <c r="B12" s="4"/>
      <c r="C12" s="4"/>
      <c r="D12" s="4"/>
      <c r="E12" s="4"/>
      <c r="F12" s="4">
        <v>9.6</v>
      </c>
      <c r="G12" s="4">
        <v>9.6</v>
      </c>
      <c r="H12" t="s">
        <v>22</v>
      </c>
    </row>
    <row r="13" spans="1:9">
      <c r="A13" t="s">
        <v>28</v>
      </c>
      <c r="B13" s="4"/>
      <c r="C13" s="4"/>
      <c r="D13" s="4"/>
      <c r="E13" s="4"/>
      <c r="F13" s="4">
        <f>2.86*4</f>
        <v>11.44</v>
      </c>
      <c r="G13" s="4">
        <f>2.86*4</f>
        <v>11.44</v>
      </c>
      <c r="H13" t="s">
        <v>23</v>
      </c>
      <c r="I13" t="s">
        <v>22</v>
      </c>
    </row>
    <row r="14" spans="1:9">
      <c r="A14" t="s">
        <v>29</v>
      </c>
      <c r="B14" s="4"/>
      <c r="C14" s="4"/>
      <c r="D14" s="4"/>
      <c r="E14" s="4"/>
      <c r="F14" s="4">
        <f>60*4*0.0952</f>
        <v>22.848000000000003</v>
      </c>
      <c r="G14" s="4">
        <f>60*4*0.0952</f>
        <v>22.848000000000003</v>
      </c>
      <c r="H14" t="s">
        <v>23</v>
      </c>
      <c r="I14" t="s">
        <v>22</v>
      </c>
    </row>
  </sheetData>
  <conditionalFormatting sqref="J16">
    <cfRule type="colorScale" priority="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0:C13 C3:C7 E10:G13 E3:G7">
    <cfRule type="colorScale" priority="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F10:G13 C3:C8 E3:E7">
    <cfRule type="colorScale" priority="1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14:G14 C14">
    <cfRule type="colorScale" priority="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F14:G14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Speed vs Energieverbrauch</vt:lpstr>
      <vt:lpstr>Ladekosten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</dc:creator>
  <cp:lastModifiedBy>CG</cp:lastModifiedBy>
  <dcterms:created xsi:type="dcterms:W3CDTF">2016-08-28T11:43:38Z</dcterms:created>
  <dcterms:modified xsi:type="dcterms:W3CDTF">2016-10-14T21:19:58Z</dcterms:modified>
</cp:coreProperties>
</file>