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X:\Dropbox\BCenc_encrypted\privat\Dokumente\Motorrad Fahrrad Autos\WAW\"/>
    </mc:Choice>
  </mc:AlternateContent>
  <xr:revisionPtr revIDLastSave="0" documentId="13_ncr:1_{D0534E7D-F3D6-4720-879E-9D3CA018660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R32" i="1" s="1"/>
  <c r="G31" i="1"/>
  <c r="Q31" i="1" s="1"/>
  <c r="R31" i="1"/>
  <c r="P31" i="1"/>
  <c r="G29" i="1"/>
  <c r="R29" i="1"/>
  <c r="Q29" i="1"/>
  <c r="P29" i="1"/>
  <c r="G28" i="1"/>
  <c r="R28" i="1"/>
  <c r="Q28" i="1"/>
  <c r="P28" i="1"/>
  <c r="G27" i="1"/>
  <c r="R27" i="1"/>
  <c r="Q27" i="1"/>
  <c r="P27" i="1"/>
  <c r="G25" i="1"/>
  <c r="R25" i="1"/>
  <c r="Q25" i="1"/>
  <c r="P25" i="1"/>
  <c r="G24" i="1"/>
  <c r="R24" i="1"/>
  <c r="Q24" i="1"/>
  <c r="P24" i="1"/>
  <c r="G23" i="1"/>
  <c r="R23" i="1"/>
  <c r="Q23" i="1"/>
  <c r="P23" i="1"/>
  <c r="G22" i="1"/>
  <c r="R22" i="1"/>
  <c r="Q22" i="1"/>
  <c r="P22" i="1"/>
  <c r="G18" i="1"/>
  <c r="R18" i="1"/>
  <c r="Q18" i="1"/>
  <c r="P18" i="1"/>
  <c r="G19" i="1"/>
  <c r="R19" i="1"/>
  <c r="Q19" i="1"/>
  <c r="P19" i="1"/>
  <c r="G17" i="1"/>
  <c r="R17" i="1"/>
  <c r="Q17" i="1"/>
  <c r="P17" i="1"/>
  <c r="G16" i="1"/>
  <c r="R16" i="1"/>
  <c r="Q16" i="1"/>
  <c r="P16" i="1"/>
  <c r="G14" i="1"/>
  <c r="R14" i="1"/>
  <c r="Q14" i="1"/>
  <c r="P14" i="1"/>
  <c r="G13" i="1"/>
  <c r="R13" i="1"/>
  <c r="Q13" i="1"/>
  <c r="P13" i="1"/>
  <c r="G12" i="1"/>
  <c r="R12" i="1"/>
  <c r="Q12" i="1"/>
  <c r="P12" i="1"/>
  <c r="G9" i="1"/>
  <c r="P9" i="1"/>
  <c r="Q9" i="1"/>
  <c r="R9" i="1"/>
  <c r="G10" i="1"/>
  <c r="P10" i="1"/>
  <c r="Q10" i="1"/>
  <c r="R10" i="1"/>
  <c r="G8" i="1"/>
  <c r="R8" i="1"/>
  <c r="Q8" i="1"/>
  <c r="P8" i="1"/>
  <c r="F32" i="1"/>
  <c r="J32" i="1"/>
  <c r="K31" i="1"/>
  <c r="F31" i="1"/>
  <c r="J31" i="1"/>
  <c r="K25" i="1"/>
  <c r="F25" i="1"/>
  <c r="J25" i="1" s="1"/>
  <c r="K19" i="1"/>
  <c r="F19" i="1"/>
  <c r="J19" i="1"/>
  <c r="K29" i="1"/>
  <c r="F29" i="1"/>
  <c r="J29" i="1" s="1"/>
  <c r="K28" i="1"/>
  <c r="F28" i="1"/>
  <c r="J28" i="1" s="1"/>
  <c r="K27" i="1"/>
  <c r="F27" i="1"/>
  <c r="J27" i="1" s="1"/>
  <c r="F6" i="1"/>
  <c r="J6" i="1"/>
  <c r="G6" i="1"/>
  <c r="K6" i="1"/>
  <c r="F10" i="1"/>
  <c r="J10" i="1"/>
  <c r="K10" i="1"/>
  <c r="F14" i="1"/>
  <c r="J14" i="1"/>
  <c r="K14" i="1"/>
  <c r="F18" i="1"/>
  <c r="J18" i="1"/>
  <c r="K18" i="1"/>
  <c r="F24" i="1"/>
  <c r="J24" i="1"/>
  <c r="K24" i="1"/>
  <c r="K23" i="1"/>
  <c r="F23" i="1"/>
  <c r="J23" i="1" s="1"/>
  <c r="K22" i="1"/>
  <c r="F22" i="1"/>
  <c r="J22" i="1"/>
  <c r="K17" i="1"/>
  <c r="F17" i="1"/>
  <c r="J17" i="1"/>
  <c r="F16" i="1"/>
  <c r="J16" i="1" s="1"/>
  <c r="K16" i="1"/>
  <c r="K13" i="1"/>
  <c r="F13" i="1"/>
  <c r="J13" i="1"/>
  <c r="K12" i="1"/>
  <c r="F12" i="1"/>
  <c r="J12" i="1"/>
  <c r="K9" i="1"/>
  <c r="F9" i="1"/>
  <c r="J9" i="1"/>
  <c r="K8" i="1"/>
  <c r="F8" i="1"/>
  <c r="J8" i="1"/>
  <c r="G5" i="1"/>
  <c r="K5" i="1"/>
  <c r="F5" i="1"/>
  <c r="J5" i="1"/>
  <c r="G4" i="1"/>
  <c r="K4" i="1"/>
  <c r="F4" i="1"/>
  <c r="J4" i="1"/>
  <c r="K2" i="1"/>
  <c r="J2" i="1"/>
  <c r="K32" i="1" l="1"/>
  <c r="Q32" i="1"/>
  <c r="P32" i="1"/>
</calcChain>
</file>

<file path=xl/sharedStrings.xml><?xml version="1.0" encoding="utf-8"?>
<sst xmlns="http://schemas.openxmlformats.org/spreadsheetml/2006/main" count="34" uniqueCount="14">
  <si>
    <t>Kadenz min</t>
  </si>
  <si>
    <t>Kadenz max</t>
  </si>
  <si>
    <t>Vmin</t>
  </si>
  <si>
    <t>Vmax</t>
  </si>
  <si>
    <t>WAW</t>
  </si>
  <si>
    <t>Entfalt min</t>
  </si>
  <si>
    <t>Entfalt max</t>
  </si>
  <si>
    <t>Blatt</t>
  </si>
  <si>
    <t>Ritzel B</t>
  </si>
  <si>
    <t>Ritzel E</t>
  </si>
  <si>
    <t>Radumf</t>
  </si>
  <si>
    <t>Kettengeschwindigkeit  bei v</t>
  </si>
  <si>
    <t>Greenmachine mit Bergritzel</t>
  </si>
  <si>
    <t>WAW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</si>
</sst>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="70" zoomScaleNormal="70" workbookViewId="0">
      <selection activeCell="D33" sqref="D33"/>
    </sheetView>
  </sheetViews>
  <sheetFormatPr baseColWidth="10" defaultColWidth="9.140625" defaultRowHeight="15" x14ac:dyDescent="0.25"/>
  <cols>
    <col min="1" max="1" width="16.28515625" customWidth="1"/>
    <col min="4" max="4" width="9.140625" customWidth="1"/>
  </cols>
  <sheetData>
    <row r="1" spans="1:18" ht="30" x14ac:dyDescent="0.25">
      <c r="F1" s="1" t="s">
        <v>5</v>
      </c>
      <c r="G1" s="1" t="s">
        <v>6</v>
      </c>
      <c r="H1" s="1" t="s">
        <v>0</v>
      </c>
      <c r="I1" s="1" t="s">
        <v>1</v>
      </c>
      <c r="J1" s="1" t="s">
        <v>2</v>
      </c>
      <c r="K1" s="1" t="s">
        <v>3</v>
      </c>
    </row>
    <row r="2" spans="1:18" ht="30" x14ac:dyDescent="0.25">
      <c r="A2" s="1" t="s">
        <v>12</v>
      </c>
      <c r="F2">
        <v>1.53</v>
      </c>
      <c r="G2">
        <v>8.06</v>
      </c>
      <c r="H2">
        <v>80</v>
      </c>
      <c r="I2">
        <v>95</v>
      </c>
      <c r="J2" s="2">
        <f>F2*H2*60/1000</f>
        <v>7.3440000000000003</v>
      </c>
      <c r="K2" s="2">
        <f>G2*I2*60/1000</f>
        <v>45.942</v>
      </c>
    </row>
    <row r="3" spans="1:18" x14ac:dyDescent="0.25">
      <c r="B3" t="s">
        <v>7</v>
      </c>
      <c r="C3" t="s">
        <v>8</v>
      </c>
      <c r="D3" t="s">
        <v>9</v>
      </c>
      <c r="E3" t="s">
        <v>10</v>
      </c>
    </row>
    <row r="4" spans="1:18" x14ac:dyDescent="0.25">
      <c r="A4" t="s">
        <v>13</v>
      </c>
      <c r="B4">
        <v>44</v>
      </c>
      <c r="C4" s="4">
        <v>26</v>
      </c>
      <c r="D4" s="4">
        <v>20</v>
      </c>
      <c r="E4">
        <v>2.0299999999999998</v>
      </c>
      <c r="F4" s="3">
        <f>B4/C4*E4*0.548</f>
        <v>1.8825907692307691</v>
      </c>
      <c r="G4" s="3">
        <f>B4/D4*E4*3.295</f>
        <v>14.71547</v>
      </c>
      <c r="H4">
        <v>80</v>
      </c>
      <c r="I4">
        <v>95</v>
      </c>
      <c r="J4" s="2">
        <f t="shared" ref="J4:K6" si="0">F4*H4*60/1000</f>
        <v>9.0364356923076929</v>
      </c>
      <c r="K4" s="2">
        <f t="shared" si="0"/>
        <v>83.878179000000003</v>
      </c>
    </row>
    <row r="5" spans="1:18" x14ac:dyDescent="0.25">
      <c r="A5" t="s">
        <v>4</v>
      </c>
      <c r="B5">
        <v>44</v>
      </c>
      <c r="C5">
        <v>28</v>
      </c>
      <c r="D5">
        <v>23</v>
      </c>
      <c r="E5">
        <v>2.0299999999999998</v>
      </c>
      <c r="F5" s="3">
        <f>B5/C5*E5*0.548</f>
        <v>1.7481199999999999</v>
      </c>
      <c r="G5" s="3">
        <f>B5/D5*E5*3.295</f>
        <v>12.796060869565215</v>
      </c>
      <c r="H5">
        <v>80</v>
      </c>
      <c r="I5">
        <v>95</v>
      </c>
      <c r="J5" s="2">
        <f t="shared" si="0"/>
        <v>8.3909759999999984</v>
      </c>
      <c r="K5" s="2">
        <f t="shared" si="0"/>
        <v>72.937546956521729</v>
      </c>
    </row>
    <row r="6" spans="1:18" x14ac:dyDescent="0.25">
      <c r="A6" t="s">
        <v>4</v>
      </c>
      <c r="B6">
        <v>44</v>
      </c>
      <c r="C6">
        <v>34</v>
      </c>
      <c r="D6">
        <v>26</v>
      </c>
      <c r="E6">
        <v>2.0299999999999998</v>
      </c>
      <c r="F6" s="3">
        <f>B6/C6*E6*0.548</f>
        <v>1.4396282352941177</v>
      </c>
      <c r="G6" s="3">
        <f>B6/D6*E6*3.295</f>
        <v>11.319592307692306</v>
      </c>
      <c r="H6">
        <v>80</v>
      </c>
      <c r="I6">
        <v>95</v>
      </c>
      <c r="J6" s="2">
        <f t="shared" si="0"/>
        <v>6.9102155294117651</v>
      </c>
      <c r="K6" s="2">
        <f t="shared" si="0"/>
        <v>64.521676153846144</v>
      </c>
    </row>
    <row r="7" spans="1:18" x14ac:dyDescent="0.25">
      <c r="M7" t="s">
        <v>11</v>
      </c>
      <c r="P7">
        <v>25</v>
      </c>
      <c r="Q7">
        <v>45</v>
      </c>
      <c r="R7">
        <v>70</v>
      </c>
    </row>
    <row r="8" spans="1:18" x14ac:dyDescent="0.25">
      <c r="A8" t="s">
        <v>4</v>
      </c>
      <c r="B8">
        <v>40</v>
      </c>
      <c r="C8" s="4">
        <v>26</v>
      </c>
      <c r="D8" s="4">
        <v>20</v>
      </c>
      <c r="E8">
        <v>2.0299999999999998</v>
      </c>
      <c r="F8" s="3">
        <f>B8/C8*E8*0.548</f>
        <v>1.7114461538461541</v>
      </c>
      <c r="G8" s="3">
        <f>B8/D8*E8*3.295</f>
        <v>13.377699999999999</v>
      </c>
      <c r="H8">
        <v>80</v>
      </c>
      <c r="I8">
        <v>95</v>
      </c>
      <c r="J8" s="2">
        <f t="shared" ref="J8:K10" si="1">F8*H8*60/1000</f>
        <v>8.2149415384615381</v>
      </c>
      <c r="K8" s="2">
        <f t="shared" si="1"/>
        <v>76.252889999999994</v>
      </c>
      <c r="P8">
        <f>$P$7/$G8*1000/3600</f>
        <v>0.51910600809140917</v>
      </c>
      <c r="Q8">
        <f>$Q$7/$G8*1000/3600</f>
        <v>0.93439081456453654</v>
      </c>
      <c r="R8">
        <f>$R$7/$G8*1000/3600</f>
        <v>1.4534968226559459</v>
      </c>
    </row>
    <row r="9" spans="1:18" x14ac:dyDescent="0.25">
      <c r="A9" t="s">
        <v>4</v>
      </c>
      <c r="B9">
        <v>40</v>
      </c>
      <c r="C9">
        <v>30</v>
      </c>
      <c r="D9">
        <v>23</v>
      </c>
      <c r="E9">
        <v>2.0299999999999998</v>
      </c>
      <c r="F9" s="3">
        <f>B9/C9*E9*0.548</f>
        <v>1.4832533333333331</v>
      </c>
      <c r="G9" s="3">
        <f>B9/D9*E9*3.295</f>
        <v>11.632782608695651</v>
      </c>
      <c r="H9">
        <v>80</v>
      </c>
      <c r="I9">
        <v>95</v>
      </c>
      <c r="J9" s="2">
        <f t="shared" si="1"/>
        <v>7.1196159999999979</v>
      </c>
      <c r="K9" s="2">
        <f t="shared" si="1"/>
        <v>66.306860869565227</v>
      </c>
      <c r="P9">
        <f>$P$7/$G9*1000/3600</f>
        <v>0.59697190930512056</v>
      </c>
      <c r="Q9">
        <f>$Q$7/$G9*1000/3600</f>
        <v>1.0745494367492172</v>
      </c>
      <c r="R9">
        <f>$R$7/$G9*1000/3600</f>
        <v>1.6715213460543379</v>
      </c>
    </row>
    <row r="10" spans="1:18" x14ac:dyDescent="0.25">
      <c r="A10" t="s">
        <v>4</v>
      </c>
      <c r="B10">
        <v>40</v>
      </c>
      <c r="C10">
        <v>34</v>
      </c>
      <c r="D10">
        <v>26</v>
      </c>
      <c r="E10">
        <v>2.0299999999999998</v>
      </c>
      <c r="F10" s="3">
        <f>B10/C10*E10*0.548</f>
        <v>1.3087529411764707</v>
      </c>
      <c r="G10" s="3">
        <f>B10/D10*E10*3.295</f>
        <v>10.290538461538461</v>
      </c>
      <c r="H10">
        <v>80</v>
      </c>
      <c r="I10">
        <v>95</v>
      </c>
      <c r="J10" s="2">
        <f t="shared" si="1"/>
        <v>6.2820141176470585</v>
      </c>
      <c r="K10" s="2">
        <f t="shared" si="1"/>
        <v>58.656069230769219</v>
      </c>
      <c r="P10">
        <f>$P$7/$G10*1000/3600</f>
        <v>0.67483781051883207</v>
      </c>
      <c r="Q10">
        <f>$Q$7/$G10*1000/3600</f>
        <v>1.2147080589338977</v>
      </c>
      <c r="R10">
        <f>$R$7/$G10*1000/3600</f>
        <v>1.8895458694527294</v>
      </c>
    </row>
    <row r="12" spans="1:18" x14ac:dyDescent="0.25">
      <c r="A12" t="s">
        <v>4</v>
      </c>
      <c r="B12">
        <v>38</v>
      </c>
      <c r="C12" s="4">
        <v>26</v>
      </c>
      <c r="D12" s="4">
        <v>20</v>
      </c>
      <c r="E12">
        <v>2.0299999999999998</v>
      </c>
      <c r="F12" s="3">
        <f>B12/C12*E12*0.548</f>
        <v>1.625873846153846</v>
      </c>
      <c r="G12" s="3">
        <f>B12/D12*E12*3.295</f>
        <v>12.708814999999998</v>
      </c>
      <c r="H12">
        <v>80</v>
      </c>
      <c r="I12">
        <v>95</v>
      </c>
      <c r="J12" s="2">
        <f t="shared" ref="J12:K14" si="2">F12*H12*60/1000</f>
        <v>7.8041944615384606</v>
      </c>
      <c r="K12" s="2">
        <f t="shared" si="2"/>
        <v>72.440245499999989</v>
      </c>
      <c r="P12">
        <f>$P$7/$G12*1000/3600</f>
        <v>0.54642737693832555</v>
      </c>
      <c r="Q12">
        <f>$Q$7/$G12*1000/3600</f>
        <v>0.98356927848898601</v>
      </c>
      <c r="R12">
        <f>$R$7/$G12*1000/3600</f>
        <v>1.5299966554273117</v>
      </c>
    </row>
    <row r="13" spans="1:18" x14ac:dyDescent="0.25">
      <c r="A13" t="s">
        <v>4</v>
      </c>
      <c r="B13">
        <v>38</v>
      </c>
      <c r="C13">
        <v>30</v>
      </c>
      <c r="D13">
        <v>23</v>
      </c>
      <c r="E13">
        <v>2.0299999999999998</v>
      </c>
      <c r="F13" s="3">
        <f>B13/C13*E13*0.548</f>
        <v>1.4090906666666667</v>
      </c>
      <c r="G13" s="3">
        <f>B13/D13*E13*3.295</f>
        <v>11.051143478260869</v>
      </c>
      <c r="H13">
        <v>80</v>
      </c>
      <c r="I13">
        <v>95</v>
      </c>
      <c r="J13" s="2">
        <f t="shared" si="2"/>
        <v>6.7636352000000004</v>
      </c>
      <c r="K13" s="2">
        <f t="shared" si="2"/>
        <v>62.991517826086948</v>
      </c>
      <c r="P13">
        <f>$P$7/$G13*1000/3600</f>
        <v>0.62839148347907425</v>
      </c>
      <c r="Q13">
        <f>$Q$7/$G13*1000/3600</f>
        <v>1.131104670262334</v>
      </c>
      <c r="R13">
        <f>$R$7/$G13*1000/3600</f>
        <v>1.7594961537414082</v>
      </c>
    </row>
    <row r="14" spans="1:18" x14ac:dyDescent="0.25">
      <c r="A14" t="s">
        <v>4</v>
      </c>
      <c r="B14">
        <v>38</v>
      </c>
      <c r="C14">
        <v>34</v>
      </c>
      <c r="D14">
        <v>26</v>
      </c>
      <c r="E14">
        <v>2.0299999999999998</v>
      </c>
      <c r="F14" s="3">
        <f>B14/C14*E14*0.548</f>
        <v>1.2433152941176471</v>
      </c>
      <c r="G14" s="3">
        <f>B14/D14*E14*3.295</f>
        <v>9.7760115384615371</v>
      </c>
      <c r="H14">
        <v>80</v>
      </c>
      <c r="I14">
        <v>95</v>
      </c>
      <c r="J14" s="2">
        <f t="shared" si="2"/>
        <v>5.9679134117647052</v>
      </c>
      <c r="K14" s="2">
        <f t="shared" si="2"/>
        <v>55.723265769230764</v>
      </c>
      <c r="P14">
        <f>$P$7/$G14*1000/3600</f>
        <v>0.71035559001982318</v>
      </c>
      <c r="Q14">
        <f>$Q$7/$G14*1000/3600</f>
        <v>1.2786400620356817</v>
      </c>
      <c r="R14">
        <f>$R$7/$G14*1000/3600</f>
        <v>1.988995652055505</v>
      </c>
    </row>
    <row r="16" spans="1:18" x14ac:dyDescent="0.25">
      <c r="A16" t="s">
        <v>4</v>
      </c>
      <c r="B16">
        <v>36</v>
      </c>
      <c r="C16" s="4">
        <v>26</v>
      </c>
      <c r="D16" s="4">
        <v>20</v>
      </c>
      <c r="E16">
        <v>2.0299999999999998</v>
      </c>
      <c r="F16" s="3">
        <f>B16/C16*E16*0.548</f>
        <v>1.5403015384615384</v>
      </c>
      <c r="G16" s="3">
        <f>B16/D16*E16*3.295</f>
        <v>12.03993</v>
      </c>
      <c r="H16">
        <v>80</v>
      </c>
      <c r="I16">
        <v>95</v>
      </c>
      <c r="J16" s="2">
        <f t="shared" ref="J16:K19" si="3">F16*H16*60/1000</f>
        <v>7.3934473846153841</v>
      </c>
      <c r="K16" s="2">
        <f t="shared" si="3"/>
        <v>68.627600999999999</v>
      </c>
      <c r="P16">
        <f>$P$7/$G16*1000/3600</f>
        <v>0.57678445343489915</v>
      </c>
      <c r="Q16">
        <f>$Q$7/$G16*1000/3600</f>
        <v>1.0382120161828183</v>
      </c>
      <c r="R16">
        <f>$R$7/$G16*1000/3600</f>
        <v>1.6149964696177173</v>
      </c>
    </row>
    <row r="17" spans="1:18" x14ac:dyDescent="0.25">
      <c r="A17" t="s">
        <v>4</v>
      </c>
      <c r="B17">
        <v>36</v>
      </c>
      <c r="C17">
        <v>30</v>
      </c>
      <c r="D17">
        <v>23</v>
      </c>
      <c r="E17">
        <v>2.0299999999999998</v>
      </c>
      <c r="F17" s="3">
        <f>B17/C17*E17*0.548</f>
        <v>1.3349279999999999</v>
      </c>
      <c r="G17" s="3">
        <f>B17/D17*E17*3.295</f>
        <v>10.469504347826087</v>
      </c>
      <c r="H17">
        <v>80</v>
      </c>
      <c r="I17">
        <v>95</v>
      </c>
      <c r="J17" s="2">
        <f t="shared" si="3"/>
        <v>6.4076543999999993</v>
      </c>
      <c r="K17" s="2">
        <f t="shared" si="3"/>
        <v>59.676174782608697</v>
      </c>
      <c r="P17">
        <f>$P$7/$G17*1000/3600</f>
        <v>0.66330212145013401</v>
      </c>
      <c r="Q17">
        <f>$Q$7/$G17*1000/3600</f>
        <v>1.1939438186102411</v>
      </c>
      <c r="R17">
        <f>$R$7/$G17*1000/3600</f>
        <v>1.8572459400603754</v>
      </c>
    </row>
    <row r="18" spans="1:18" x14ac:dyDescent="0.25">
      <c r="A18" t="s">
        <v>4</v>
      </c>
      <c r="B18">
        <v>36</v>
      </c>
      <c r="C18">
        <v>34</v>
      </c>
      <c r="D18">
        <v>26</v>
      </c>
      <c r="E18">
        <v>2.0299999999999998</v>
      </c>
      <c r="F18" s="3">
        <f>B18/C18*E18*0.548</f>
        <v>1.1778776470588237</v>
      </c>
      <c r="G18" s="3">
        <f>B18/D18*E18*3.295</f>
        <v>9.2614846153846138</v>
      </c>
      <c r="H18">
        <v>80</v>
      </c>
      <c r="I18">
        <v>95</v>
      </c>
      <c r="J18" s="2">
        <f t="shared" si="3"/>
        <v>5.6538127058823537</v>
      </c>
      <c r="K18" s="2">
        <f t="shared" si="3"/>
        <v>52.790462307692302</v>
      </c>
      <c r="P18">
        <f>$P$7/$G18*1000/3600</f>
        <v>0.74981978946536898</v>
      </c>
      <c r="Q18">
        <f>$Q$7/$G18*1000/3600</f>
        <v>1.3496756210376641</v>
      </c>
      <c r="R18">
        <f>$R$7/$G18*1000/3600</f>
        <v>2.099495410503033</v>
      </c>
    </row>
    <row r="19" spans="1:18" x14ac:dyDescent="0.25">
      <c r="A19" t="s">
        <v>4</v>
      </c>
      <c r="B19">
        <v>36</v>
      </c>
      <c r="C19">
        <v>34</v>
      </c>
      <c r="D19">
        <v>17</v>
      </c>
      <c r="E19">
        <v>2.0299999999999998</v>
      </c>
      <c r="F19" s="3">
        <f>B19/C19*E19*0.548</f>
        <v>1.1778776470588237</v>
      </c>
      <c r="G19" s="3">
        <f>B19/D19*E19*3.295</f>
        <v>14.164623529411765</v>
      </c>
      <c r="H19">
        <v>80</v>
      </c>
      <c r="I19">
        <v>95</v>
      </c>
      <c r="J19" s="2">
        <f t="shared" si="3"/>
        <v>5.6538127058823537</v>
      </c>
      <c r="K19" s="2">
        <f t="shared" si="3"/>
        <v>80.738354117647063</v>
      </c>
      <c r="P19">
        <f>$P$7/$G19*1000/3600</f>
        <v>0.49026678541966418</v>
      </c>
      <c r="Q19">
        <f>$Q$7/$G19*1000/3600</f>
        <v>0.88248021375539554</v>
      </c>
      <c r="R19">
        <f>$R$7/$G19*1000/3600</f>
        <v>1.3727469991750596</v>
      </c>
    </row>
    <row r="22" spans="1:18" x14ac:dyDescent="0.25">
      <c r="A22" t="s">
        <v>4</v>
      </c>
      <c r="B22">
        <v>34</v>
      </c>
      <c r="C22" s="4">
        <v>26</v>
      </c>
      <c r="D22" s="4">
        <v>20</v>
      </c>
      <c r="E22">
        <v>2.0299999999999998</v>
      </c>
      <c r="F22" s="3">
        <f>B22/C22*E22*0.548</f>
        <v>1.4547292307692308</v>
      </c>
      <c r="G22" s="3">
        <f>B22/D22*E22*3.295</f>
        <v>11.371044999999999</v>
      </c>
      <c r="H22">
        <v>80</v>
      </c>
      <c r="I22">
        <v>95</v>
      </c>
      <c r="J22" s="2">
        <f t="shared" ref="J22:K25" si="4">F22*H22*60/1000</f>
        <v>6.9827003076923075</v>
      </c>
      <c r="K22" s="2">
        <f t="shared" si="4"/>
        <v>64.814956499999994</v>
      </c>
      <c r="P22">
        <f>$P$7/$G22*1000/3600</f>
        <v>0.61071295069577558</v>
      </c>
      <c r="Q22">
        <f>$Q$7/$G22*1000/3600</f>
        <v>1.0992833112523961</v>
      </c>
      <c r="R22">
        <f>$R$7/$G22*1000/3600</f>
        <v>1.7099962619481717</v>
      </c>
    </row>
    <row r="23" spans="1:18" x14ac:dyDescent="0.25">
      <c r="A23" t="s">
        <v>4</v>
      </c>
      <c r="B23">
        <v>34</v>
      </c>
      <c r="C23">
        <v>30</v>
      </c>
      <c r="D23">
        <v>23</v>
      </c>
      <c r="E23">
        <v>2.0299999999999998</v>
      </c>
      <c r="F23" s="3">
        <f>B23/C23*E23*0.548</f>
        <v>1.2607653333333333</v>
      </c>
      <c r="G23" s="3">
        <f>B23/D23*E23*3.295</f>
        <v>9.8878652173913029</v>
      </c>
      <c r="H23">
        <v>80</v>
      </c>
      <c r="I23">
        <v>95</v>
      </c>
      <c r="J23" s="2">
        <f t="shared" si="4"/>
        <v>6.0516736</v>
      </c>
      <c r="K23" s="2">
        <f t="shared" si="4"/>
        <v>56.360831739130433</v>
      </c>
      <c r="P23">
        <f>$P$7/$G23*1000/3600</f>
        <v>0.70231989330014188</v>
      </c>
      <c r="Q23">
        <f>$Q$7/$G23*1000/3600</f>
        <v>1.2641758079402554</v>
      </c>
      <c r="R23">
        <f>$R$7/$G23*1000/3600</f>
        <v>1.9664957012403974</v>
      </c>
    </row>
    <row r="24" spans="1:18" x14ac:dyDescent="0.25">
      <c r="A24" t="s">
        <v>4</v>
      </c>
      <c r="B24">
        <v>34</v>
      </c>
      <c r="C24">
        <v>34</v>
      </c>
      <c r="D24">
        <v>26</v>
      </c>
      <c r="E24">
        <v>2.0299999999999998</v>
      </c>
      <c r="F24" s="3">
        <f>B24/C24*E24*0.548</f>
        <v>1.1124399999999999</v>
      </c>
      <c r="G24" s="3">
        <f>B24/D24*E24*3.295</f>
        <v>8.7469576923076922</v>
      </c>
      <c r="H24">
        <v>80</v>
      </c>
      <c r="I24">
        <v>95</v>
      </c>
      <c r="J24" s="2">
        <f t="shared" si="4"/>
        <v>5.3397119999999987</v>
      </c>
      <c r="K24" s="2">
        <f t="shared" si="4"/>
        <v>49.857658846153846</v>
      </c>
      <c r="P24">
        <f>$P$7/$G24*1000/3600</f>
        <v>0.79392683590450819</v>
      </c>
      <c r="Q24">
        <f>$Q$7/$G24*1000/3600</f>
        <v>1.4290683046281145</v>
      </c>
      <c r="R24">
        <f>$R$7/$G24*1000/3600</f>
        <v>2.2229951405326229</v>
      </c>
    </row>
    <row r="25" spans="1:18" x14ac:dyDescent="0.25">
      <c r="A25" t="s">
        <v>4</v>
      </c>
      <c r="B25">
        <v>34</v>
      </c>
      <c r="C25">
        <v>34</v>
      </c>
      <c r="D25">
        <v>17</v>
      </c>
      <c r="E25">
        <v>2.0299999999999998</v>
      </c>
      <c r="F25" s="3">
        <f>B25/C25*E25*0.548</f>
        <v>1.1124399999999999</v>
      </c>
      <c r="G25" s="3">
        <f>B25/D25*E25*3.295</f>
        <v>13.377699999999999</v>
      </c>
      <c r="H25">
        <v>80</v>
      </c>
      <c r="I25">
        <v>95</v>
      </c>
      <c r="J25" s="2">
        <f t="shared" si="4"/>
        <v>5.3397119999999987</v>
      </c>
      <c r="K25" s="2">
        <f t="shared" si="4"/>
        <v>76.252889999999994</v>
      </c>
      <c r="P25">
        <f>$P$7/$G25*1000/3600</f>
        <v>0.51910600809140917</v>
      </c>
      <c r="Q25">
        <f>$Q$7/$G25*1000/3600</f>
        <v>0.93439081456453654</v>
      </c>
      <c r="R25">
        <f>$R$7/$G25*1000/3600</f>
        <v>1.4534968226559459</v>
      </c>
    </row>
    <row r="27" spans="1:18" x14ac:dyDescent="0.25">
      <c r="A27" t="s">
        <v>4</v>
      </c>
      <c r="B27">
        <v>32</v>
      </c>
      <c r="C27" s="4">
        <v>26</v>
      </c>
      <c r="D27" s="4">
        <v>20</v>
      </c>
      <c r="E27">
        <v>2.0299999999999998</v>
      </c>
      <c r="F27" s="3">
        <f>B27/C27*E27*0.548</f>
        <v>1.3691569230769232</v>
      </c>
      <c r="G27" s="3">
        <f>B27/D27*E27*3.295</f>
        <v>10.702159999999999</v>
      </c>
      <c r="H27">
        <v>80</v>
      </c>
      <c r="I27">
        <v>95</v>
      </c>
      <c r="J27" s="2">
        <f t="shared" ref="J27:K29" si="5">F27*H27*60/1000</f>
        <v>6.5719532307692319</v>
      </c>
      <c r="K27" s="2">
        <f t="shared" si="5"/>
        <v>61.002311999999989</v>
      </c>
      <c r="P27">
        <f>$P$7/$G27*1000/3600</f>
        <v>0.64888251011426135</v>
      </c>
      <c r="Q27">
        <f>$Q$7/$G27*1000/3600</f>
        <v>1.1679885182056708</v>
      </c>
      <c r="R27">
        <f>$R$7/$G27*1000/3600</f>
        <v>1.8168710283199321</v>
      </c>
    </row>
    <row r="28" spans="1:18" x14ac:dyDescent="0.25">
      <c r="A28" t="s">
        <v>4</v>
      </c>
      <c r="B28">
        <v>32</v>
      </c>
      <c r="C28" s="5">
        <v>34</v>
      </c>
      <c r="D28" s="5">
        <v>20</v>
      </c>
      <c r="E28" s="5">
        <v>2.0299999999999998</v>
      </c>
      <c r="F28" s="6">
        <f>B28/C28*E28*0.548</f>
        <v>1.0470023529411765</v>
      </c>
      <c r="G28" s="6">
        <f>B28/D28*E28*3.295</f>
        <v>10.702159999999999</v>
      </c>
      <c r="H28" s="5">
        <v>80</v>
      </c>
      <c r="I28">
        <v>95</v>
      </c>
      <c r="J28" s="7">
        <f t="shared" si="5"/>
        <v>5.0256112941176472</v>
      </c>
      <c r="K28" s="7">
        <f t="shared" si="5"/>
        <v>61.002311999999989</v>
      </c>
      <c r="P28">
        <f>$P$7/$G28*1000/3600</f>
        <v>0.64888251011426135</v>
      </c>
      <c r="Q28">
        <f>$Q$7/$G28*1000/3600</f>
        <v>1.1679885182056708</v>
      </c>
      <c r="R28">
        <f>$R$7/$G28*1000/3600</f>
        <v>1.8168710283199321</v>
      </c>
    </row>
    <row r="29" spans="1:18" x14ac:dyDescent="0.25">
      <c r="A29" t="s">
        <v>4</v>
      </c>
      <c r="B29">
        <v>32</v>
      </c>
      <c r="C29" s="5">
        <v>34</v>
      </c>
      <c r="D29" s="5">
        <v>17</v>
      </c>
      <c r="E29" s="5">
        <v>2.0299999999999998</v>
      </c>
      <c r="F29" s="6">
        <f>B29/C29*E29*0.548</f>
        <v>1.0470023529411765</v>
      </c>
      <c r="G29" s="6">
        <f>B29/D29*E29*3.295</f>
        <v>12.590776470588233</v>
      </c>
      <c r="H29" s="5">
        <v>80</v>
      </c>
      <c r="I29">
        <v>95</v>
      </c>
      <c r="J29" s="7">
        <f t="shared" si="5"/>
        <v>5.0256112941176472</v>
      </c>
      <c r="K29" s="7">
        <f t="shared" si="5"/>
        <v>71.767425882352939</v>
      </c>
      <c r="P29">
        <f>$P$7/$G29*1000/3600</f>
        <v>0.55155013359712235</v>
      </c>
      <c r="Q29">
        <f>$Q$7/$G29*1000/3600</f>
        <v>0.99279024047482023</v>
      </c>
      <c r="R29">
        <f>$R$7/$G29*1000/3600</f>
        <v>1.5443403740719426</v>
      </c>
    </row>
    <row r="31" spans="1:18" x14ac:dyDescent="0.25">
      <c r="A31" t="s">
        <v>4</v>
      </c>
      <c r="B31">
        <v>30</v>
      </c>
      <c r="C31" s="4">
        <v>26</v>
      </c>
      <c r="D31" s="4">
        <v>20</v>
      </c>
      <c r="E31">
        <v>2.0299999999999998</v>
      </c>
      <c r="F31" s="3">
        <f>B31/C31*E31*0.548</f>
        <v>1.2835846153846153</v>
      </c>
      <c r="G31" s="3">
        <f>B31/D31*E31*3.295</f>
        <v>10.033275</v>
      </c>
      <c r="H31">
        <v>80</v>
      </c>
      <c r="I31">
        <v>95</v>
      </c>
      <c r="J31" s="2">
        <f>F31*H31*60/1000</f>
        <v>6.1612061538461536</v>
      </c>
      <c r="K31" s="2">
        <f>G31*I31*60/1000</f>
        <v>57.189667499999999</v>
      </c>
      <c r="P31">
        <f>$P$7/$G31*1000/3600</f>
        <v>0.692141344121879</v>
      </c>
      <c r="Q31">
        <f>$Q$7/$G31*1000/3600</f>
        <v>1.2458544194193819</v>
      </c>
      <c r="R31">
        <f>$R$7/$G31*1000/3600</f>
        <v>1.9379957635412608</v>
      </c>
    </row>
    <row r="32" spans="1:18" x14ac:dyDescent="0.25">
      <c r="A32" t="s">
        <v>4</v>
      </c>
      <c r="B32">
        <v>30</v>
      </c>
      <c r="C32" s="5">
        <v>34</v>
      </c>
      <c r="D32" s="5">
        <v>20</v>
      </c>
      <c r="E32">
        <v>2.0299999999999998</v>
      </c>
      <c r="F32" s="3">
        <f>B32/C32*E32*0.548</f>
        <v>0.98156470588235289</v>
      </c>
      <c r="G32" s="3">
        <f>B32/D32*E32*3.295</f>
        <v>10.033275</v>
      </c>
      <c r="H32">
        <v>80</v>
      </c>
      <c r="I32">
        <v>95</v>
      </c>
      <c r="J32" s="2">
        <f>F32*H32*60/1000</f>
        <v>4.7115105882352948</v>
      </c>
      <c r="K32" s="2">
        <f>G32*I32*60/1000</f>
        <v>57.189667499999999</v>
      </c>
      <c r="P32">
        <f>$P$7/$G32*1000/3600</f>
        <v>0.692141344121879</v>
      </c>
      <c r="Q32">
        <f>$Q$7/$G32*1000/3600</f>
        <v>1.2458544194193819</v>
      </c>
      <c r="R32">
        <f>$R$7/$G32*1000/3600</f>
        <v>1.9379957635412608</v>
      </c>
    </row>
    <row r="33" spans="3:11" x14ac:dyDescent="0.25">
      <c r="C33" s="5"/>
      <c r="D33" s="5"/>
      <c r="F33" s="3"/>
      <c r="G33" s="3"/>
      <c r="J33" s="2"/>
      <c r="K33" s="2"/>
    </row>
    <row r="34" spans="3:11" x14ac:dyDescent="0.25">
      <c r="C34" s="5"/>
      <c r="D34" s="5"/>
      <c r="F34" s="3"/>
      <c r="G34" s="3"/>
      <c r="J34" s="2"/>
      <c r="K34" s="2"/>
    </row>
    <row r="35" spans="3:11" x14ac:dyDescent="0.25">
      <c r="F35" s="3"/>
      <c r="G35" s="3"/>
      <c r="J35" s="2"/>
      <c r="K35" s="2"/>
    </row>
    <row r="36" spans="3:11" x14ac:dyDescent="0.25">
      <c r="F36" s="3"/>
      <c r="G36" s="3"/>
      <c r="J36" s="2"/>
      <c r="K36" s="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</dc:creator>
  <cp:lastModifiedBy>Christof</cp:lastModifiedBy>
  <dcterms:created xsi:type="dcterms:W3CDTF">2015-06-05T18:19:34Z</dcterms:created>
  <dcterms:modified xsi:type="dcterms:W3CDTF">2021-02-07T17:36:10Z</dcterms:modified>
</cp:coreProperties>
</file>